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vakiflar-bankasi-ltd-pasif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<sst xmlns="http://schemas.openxmlformats.org/spreadsheetml/2006/main" count="134" uniqueCount="106">
  <si>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KIBRIS VAKIFLAR BANKASI LTD.  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</si>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</sst>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 horizontal="center"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24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 horizontal="center"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8" fillId="33" borderId="28" xfId="0" applyNumberFormat="1" applyFont="1" applyFill="1" applyBorder="1" applyAlignment="1">
      <alignment/>
    </xf>
    <xf numFmtId="168" fontId="18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9" fillId="33" borderId="32" xfId="0" applyNumberFormat="1" applyFont="1" applyFill="1" applyBorder="1" applyAlignment="1">
      <alignment horizontal="center"/>
    </xf>
    <xf numFmtId="168" fontId="19" fillId="33" borderId="32" xfId="0" applyNumberFormat="1" applyFont="1" applyFill="1" applyBorder="1" applyAlignment="1">
      <alignment/>
    </xf>
    <xf numFmtId="168" fontId="19" fillId="33" borderId="33" xfId="0" applyNumberFormat="1" applyFont="1" applyFill="1" applyBorder="1" applyAlignment="1">
      <alignment/>
    </xf>
    <xf numFmtId="168" fontId="19" fillId="33" borderId="34" xfId="0" applyNumberFormat="1" applyFont="1" applyFill="1" applyBorder="1" applyAlignment="1">
      <alignment/>
    </xf>
    <xf numFmtId="168" fontId="19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7" xfId="0" applyNumberFormat="1" applyFont="1" applyFill="1" applyBorder="1" applyAlignment="1">
      <alignment horizontal="center"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4" xfId="0" applyNumberFormat="1" applyFont="1" applyFill="1" applyBorder="1" applyAlignment="1">
      <alignment/>
    </xf>
    <xf numFmtId="168" fontId="18" fillId="33" borderId="45" xfId="0" applyNumberFormat="1" applyFont="1" applyFill="1" applyBorder="1" applyAlignment="1">
      <alignment/>
    </xf>
    <xf numFmtId="168" fontId="18" fillId="33" borderId="46" xfId="0" applyNumberFormat="1" applyFont="1" applyFill="1" applyBorder="1" applyAlignment="1">
      <alignment/>
    </xf>
    <xf numFmtId="168" fontId="18" fillId="33" borderId="47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8" xfId="0" applyNumberFormat="1" applyFont="1" applyFill="1" applyBorder="1" applyAlignment="1">
      <alignment/>
    </xf>
    <xf numFmtId="168" fontId="18" fillId="33" borderId="49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8" fillId="33" borderId="51" xfId="0" applyNumberFormat="1" applyFont="1" applyFill="1" applyBorder="1" applyAlignment="1">
      <alignment/>
    </xf>
    <xf numFmtId="168" fontId="18" fillId="33" borderId="52" xfId="0" applyNumberFormat="1" applyFont="1" applyFill="1" applyBorder="1" applyAlignment="1">
      <alignment/>
    </xf>
    <xf numFmtId="168" fontId="19" fillId="33" borderId="53" xfId="0" applyNumberFormat="1" applyFont="1" applyFill="1" applyBorder="1" applyAlignment="1">
      <alignment horizontal="center"/>
    </xf>
    <xf numFmtId="168" fontId="19" fillId="33" borderId="53" xfId="0" applyNumberFormat="1" applyFont="1" applyFill="1" applyBorder="1" applyAlignment="1">
      <alignment/>
    </xf>
    <xf numFmtId="168" fontId="19" fillId="33" borderId="54" xfId="0" applyNumberFormat="1" applyFont="1" applyFill="1" applyBorder="1" applyAlignment="1">
      <alignment/>
    </xf>
    <xf numFmtId="168" fontId="19" fillId="33" borderId="55" xfId="0" applyNumberFormat="1" applyFont="1" applyFill="1" applyBorder="1" applyAlignment="1">
      <alignment/>
    </xf>
    <xf numFmtId="168" fontId="19" fillId="33" borderId="56" xfId="0" applyNumberFormat="1" applyFont="1" applyFill="1" applyBorder="1" applyAlignment="1">
      <alignment/>
    </xf>
    <xf numFmtId="168" fontId="19" fillId="33" borderId="57" xfId="0" applyNumberFormat="1" applyFont="1" applyFill="1" applyBorder="1" applyAlignment="1">
      <alignment/>
    </xf>
    <xf numFmtId="168" fontId="18" fillId="33" borderId="58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30" xfId="0" applyNumberFormat="1" applyFont="1" applyFill="1" applyBorder="1" applyAlignment="1">
      <alignment/>
    </xf>
    <xf numFmtId="168" fontId="18" fillId="33" borderId="31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/>
    </xf>
    <xf numFmtId="168" fontId="19" fillId="33" borderId="59" xfId="0" applyNumberFormat="1" applyFont="1" applyFill="1" applyBorder="1" applyAlignment="1">
      <alignment/>
    </xf>
    <xf numFmtId="168" fontId="19" fillId="33" borderId="60" xfId="0" applyNumberFormat="1" applyFont="1" applyFill="1" applyBorder="1" applyAlignment="1">
      <alignment horizontal="center"/>
    </xf>
    <xf numFmtId="168" fontId="18" fillId="33" borderId="61" xfId="0" applyNumberFormat="1" applyFont="1" applyFill="1" applyBorder="1" applyAlignment="1">
      <alignment/>
    </xf>
    <xf numFmtId="168" fontId="18" fillId="33" borderId="62" xfId="0" applyNumberFormat="1" applyFont="1" applyFill="1" applyBorder="1" applyAlignment="1">
      <alignment horizontal="left"/>
    </xf>
    <xf numFmtId="168" fontId="18" fillId="33" borderId="62" xfId="0" applyNumberFormat="1" applyFont="1" applyFill="1" applyBorder="1" applyAlignment="1">
      <alignment/>
    </xf>
    <xf numFmtId="168" fontId="18" fillId="33" borderId="62" xfId="0" applyNumberFormat="1" applyFont="1" applyFill="1" applyBorder="1" applyAlignment="1">
      <alignment horizontal="center"/>
    </xf>
    <xf numFmtId="168" fontId="18" fillId="33" borderId="6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5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52" xfId="0" applyNumberFormat="1" applyFont="1" applyFill="1" applyBorder="1" applyAlignment="1" quotePrefix="1">
      <alignment horizontal="left"/>
    </xf>
    <xf numFmtId="168" fontId="18" fillId="33" borderId="52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52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52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52" xfId="0" applyNumberFormat="1" applyFont="1" applyFill="1" applyBorder="1" applyAlignment="1">
      <alignment horizontal="left"/>
    </xf>
    <xf numFmtId="168" fontId="19" fillId="33" borderId="54" xfId="0" applyNumberFormat="1" applyFont="1" applyFill="1" applyBorder="1" applyAlignment="1" quotePrefix="1">
      <alignment horizontal="left"/>
    </xf>
    <xf numFmtId="168" fontId="19" fillId="33" borderId="54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8.140625" style="2" customWidth="1"/>
    <col min="7" max="7" width="18.28125" style="1" customWidth="1"/>
    <col min="8" max="8" width="16.7109375" style="1" customWidth="1"/>
    <col min="9" max="9" width="16.57421875" style="1" customWidth="1"/>
    <col min="10" max="10" width="16.140625" style="1" customWidth="1"/>
    <col min="11" max="11" width="17.57421875" style="1" customWidth="1"/>
    <col min="12" max="12" width="15.5742187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94" t="s">
        <v>0</v>
      </c>
      <c r="F2" s="94"/>
      <c r="G2" s="94"/>
      <c r="J2" s="13"/>
      <c r="K2" s="13"/>
      <c r="L2" s="13"/>
      <c r="M2" s="14"/>
    </row>
    <row r="3" spans="1:13" s="9" customFormat="1" ht="15.75" customHeight="1">
      <c r="A3" s="10"/>
      <c r="D3" s="12"/>
      <c r="E3" s="94" t="s">
        <v>1</v>
      </c>
      <c r="F3" s="94"/>
      <c r="G3" s="94"/>
      <c r="M3" s="14"/>
    </row>
    <row r="4" spans="1:13" s="9" customFormat="1" ht="15.75" customHeight="1">
      <c r="A4" s="10"/>
      <c r="C4" s="12"/>
      <c r="D4" s="11"/>
      <c r="E4" s="95" t="s">
        <v>2</v>
      </c>
      <c r="F4" s="95"/>
      <c r="G4" s="95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96" t="s">
        <v>4</v>
      </c>
      <c r="K5" s="96"/>
      <c r="L5" s="96"/>
      <c r="M5" s="18"/>
    </row>
    <row r="6" spans="1:13" s="3" customFormat="1" ht="22.5" customHeight="1" thickBot="1">
      <c r="A6" s="15"/>
      <c r="B6" s="98" t="s">
        <v>5</v>
      </c>
      <c r="C6" s="98"/>
      <c r="D6" s="1"/>
      <c r="E6" s="1"/>
      <c r="F6" s="2" t="s">
        <v>6</v>
      </c>
      <c r="G6" s="1"/>
      <c r="H6" s="19" t="s">
        <v>7</v>
      </c>
      <c r="I6" s="20"/>
      <c r="J6" s="20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7" t="s">
        <v>9</v>
      </c>
      <c r="K7" s="29" t="s">
        <v>10</v>
      </c>
      <c r="L7" s="25" t="s">
        <v>11</v>
      </c>
      <c r="M7" s="18"/>
    </row>
    <row r="8" spans="1:13" s="16" customFormat="1" ht="16.5" customHeight="1" thickBot="1">
      <c r="A8" s="30" t="s">
        <v>12</v>
      </c>
      <c r="B8" s="99" t="s">
        <v>13</v>
      </c>
      <c r="C8" s="99"/>
      <c r="F8" s="31" t="s">
        <v>14</v>
      </c>
      <c r="G8" s="32">
        <f>G9+G10+G11+G12+G13+G14</f>
        <v>224257265</v>
      </c>
      <c r="H8" s="33">
        <f>H9+H10+H11+H12+H13+H14</f>
        <v>167648044</v>
      </c>
      <c r="I8" s="34">
        <f aca="true" t="shared" si="0" ref="I8:I39">G8+H8</f>
        <v>391905309</v>
      </c>
      <c r="J8" s="35">
        <f>J9+J10+J11+J12+J13+J14</f>
        <v>126860756</v>
      </c>
      <c r="K8" s="33">
        <f>K9+K10+K11+K12+K13+K14</f>
        <v>97338438</v>
      </c>
      <c r="L8" s="34">
        <f aca="true" t="shared" si="1" ref="L8:L39">J8+K8</f>
        <v>224199194</v>
      </c>
      <c r="M8" s="36"/>
    </row>
    <row r="9" spans="1:13" s="3" customFormat="1" ht="15.75" customHeight="1">
      <c r="A9" s="15"/>
      <c r="B9" s="2" t="s">
        <v>15</v>
      </c>
      <c r="C9" s="97" t="s">
        <v>16</v>
      </c>
      <c r="D9" s="97"/>
      <c r="E9" s="1"/>
      <c r="F9" s="37"/>
      <c r="G9" s="38">
        <v>110601039</v>
      </c>
      <c r="H9" s="39">
        <v>93710093</v>
      </c>
      <c r="I9" s="40">
        <f t="shared" si="0"/>
        <v>204311132</v>
      </c>
      <c r="J9" s="39">
        <v>55295598</v>
      </c>
      <c r="K9" s="41">
        <v>64094264</v>
      </c>
      <c r="L9" s="42">
        <f t="shared" si="1"/>
        <v>119389862</v>
      </c>
      <c r="M9" s="18"/>
    </row>
    <row r="10" spans="1:13" s="3" customFormat="1" ht="15.75" customHeight="1">
      <c r="A10" s="15"/>
      <c r="B10" s="2" t="s">
        <v>17</v>
      </c>
      <c r="C10" s="100" t="s">
        <v>18</v>
      </c>
      <c r="D10" s="100"/>
      <c r="E10" s="101"/>
      <c r="F10" s="37"/>
      <c r="G10" s="38">
        <v>100715901</v>
      </c>
      <c r="H10" s="39">
        <v>49696115</v>
      </c>
      <c r="I10" s="40">
        <f t="shared" si="0"/>
        <v>150412016</v>
      </c>
      <c r="J10" s="39">
        <v>61841026</v>
      </c>
      <c r="K10" s="41">
        <v>17803450</v>
      </c>
      <c r="L10" s="42">
        <f t="shared" si="1"/>
        <v>79644476</v>
      </c>
      <c r="M10" s="18"/>
    </row>
    <row r="11" spans="1:13" s="3" customFormat="1" ht="15.75" customHeight="1">
      <c r="A11" s="15"/>
      <c r="B11" s="2" t="s">
        <v>19</v>
      </c>
      <c r="C11" s="97" t="s">
        <v>20</v>
      </c>
      <c r="D11" s="97"/>
      <c r="E11" s="102"/>
      <c r="F11" s="37"/>
      <c r="G11" s="38">
        <v>9823336</v>
      </c>
      <c r="H11" s="39">
        <v>7076193</v>
      </c>
      <c r="I11" s="40">
        <f t="shared" si="0"/>
        <v>16899529</v>
      </c>
      <c r="J11" s="39">
        <v>7020163</v>
      </c>
      <c r="K11" s="41">
        <v>4461325</v>
      </c>
      <c r="L11" s="42">
        <f t="shared" si="1"/>
        <v>11481488</v>
      </c>
      <c r="M11" s="18"/>
    </row>
    <row r="12" spans="1:13" s="3" customFormat="1" ht="15.75" customHeight="1">
      <c r="A12" s="15"/>
      <c r="B12" s="2" t="s">
        <v>21</v>
      </c>
      <c r="C12" s="97" t="s">
        <v>22</v>
      </c>
      <c r="D12" s="97"/>
      <c r="E12" s="102"/>
      <c r="F12" s="37"/>
      <c r="G12" s="38">
        <v>1281256</v>
      </c>
      <c r="H12" s="39">
        <v>358258</v>
      </c>
      <c r="I12" s="40">
        <f t="shared" si="0"/>
        <v>1639514</v>
      </c>
      <c r="J12" s="39">
        <v>411400</v>
      </c>
      <c r="K12" s="41">
        <v>129240</v>
      </c>
      <c r="L12" s="42">
        <f t="shared" si="1"/>
        <v>540640</v>
      </c>
      <c r="M12" s="18"/>
    </row>
    <row r="13" spans="1:13" s="3" customFormat="1" ht="15.75" customHeight="1">
      <c r="A13" s="15"/>
      <c r="B13" s="2" t="s">
        <v>23</v>
      </c>
      <c r="C13" s="97" t="s">
        <v>24</v>
      </c>
      <c r="D13" s="97"/>
      <c r="E13" s="1"/>
      <c r="F13" s="37"/>
      <c r="G13" s="38">
        <v>1835733</v>
      </c>
      <c r="H13" s="39">
        <v>16807385</v>
      </c>
      <c r="I13" s="40">
        <f t="shared" si="0"/>
        <v>18643118</v>
      </c>
      <c r="J13" s="39">
        <v>2292569</v>
      </c>
      <c r="K13" s="41">
        <v>10850159</v>
      </c>
      <c r="L13" s="42">
        <f t="shared" si="1"/>
        <v>13142728</v>
      </c>
      <c r="M13" s="18"/>
    </row>
    <row r="14" spans="1:13" s="3" customFormat="1" ht="15.75" customHeight="1">
      <c r="A14" s="15"/>
      <c r="B14" s="2" t="s">
        <v>25</v>
      </c>
      <c r="C14" s="97" t="s">
        <v>26</v>
      </c>
      <c r="D14" s="97"/>
      <c r="E14" s="102"/>
      <c r="F14" s="37"/>
      <c r="G14" s="38">
        <v>0</v>
      </c>
      <c r="H14" s="39">
        <v>0</v>
      </c>
      <c r="I14" s="40">
        <f t="shared" si="0"/>
        <v>0</v>
      </c>
      <c r="J14" s="39">
        <v>0</v>
      </c>
      <c r="K14" s="41">
        <v>0</v>
      </c>
      <c r="L14" s="42">
        <f t="shared" si="1"/>
        <v>0</v>
      </c>
      <c r="M14" s="18"/>
    </row>
    <row r="15" spans="1:13" s="16" customFormat="1" ht="16.5" customHeight="1" thickBot="1">
      <c r="A15" s="30" t="s">
        <v>27</v>
      </c>
      <c r="B15" s="103" t="s">
        <v>28</v>
      </c>
      <c r="C15" s="103"/>
      <c r="D15" s="103"/>
      <c r="E15" s="104"/>
      <c r="F15" s="31" t="s">
        <v>29</v>
      </c>
      <c r="G15" s="32">
        <v>0</v>
      </c>
      <c r="H15" s="33">
        <v>0</v>
      </c>
      <c r="I15" s="34">
        <f t="shared" si="0"/>
        <v>0</v>
      </c>
      <c r="J15" s="33">
        <v>0</v>
      </c>
      <c r="K15" s="43">
        <v>0</v>
      </c>
      <c r="L15" s="44">
        <f t="shared" si="1"/>
        <v>0</v>
      </c>
      <c r="M15" s="36"/>
    </row>
    <row r="16" spans="1:13" s="16" customFormat="1" ht="16.5" customHeight="1" thickBot="1">
      <c r="A16" s="30" t="s">
        <v>30</v>
      </c>
      <c r="B16" s="103" t="s">
        <v>31</v>
      </c>
      <c r="C16" s="103"/>
      <c r="D16" s="103"/>
      <c r="F16" s="45" t="s">
        <v>32</v>
      </c>
      <c r="G16" s="46">
        <f>G17+G18</f>
        <v>12100</v>
      </c>
      <c r="H16" s="47">
        <f>H17+H18</f>
        <v>467712</v>
      </c>
      <c r="I16" s="48">
        <f t="shared" si="0"/>
        <v>479812</v>
      </c>
      <c r="J16" s="49">
        <f>J17+J18</f>
        <v>93000</v>
      </c>
      <c r="K16" s="47">
        <f>K17+K18</f>
        <v>463849</v>
      </c>
      <c r="L16" s="48">
        <f t="shared" si="1"/>
        <v>556849</v>
      </c>
      <c r="M16" s="36"/>
    </row>
    <row r="17" spans="1:13" s="3" customFormat="1" ht="15.75" customHeight="1">
      <c r="A17" s="15"/>
      <c r="B17" s="2" t="s">
        <v>15</v>
      </c>
      <c r="C17" s="97" t="s">
        <v>33</v>
      </c>
      <c r="D17" s="97"/>
      <c r="E17" s="102"/>
      <c r="F17" s="37"/>
      <c r="G17" s="38">
        <v>12100</v>
      </c>
      <c r="H17" s="39">
        <v>467712</v>
      </c>
      <c r="I17" s="40">
        <f t="shared" si="0"/>
        <v>479812</v>
      </c>
      <c r="J17" s="50">
        <v>93000</v>
      </c>
      <c r="K17" s="39">
        <v>463849</v>
      </c>
      <c r="L17" s="40">
        <f t="shared" si="1"/>
        <v>556849</v>
      </c>
      <c r="M17" s="18"/>
    </row>
    <row r="18" spans="1:13" s="3" customFormat="1" ht="15.75" customHeight="1">
      <c r="A18" s="15"/>
      <c r="B18" s="2" t="s">
        <v>17</v>
      </c>
      <c r="C18" s="97" t="s">
        <v>34</v>
      </c>
      <c r="D18" s="97"/>
      <c r="E18" s="102"/>
      <c r="F18" s="37"/>
      <c r="G18" s="38">
        <f>G19+G20+G21</f>
        <v>0</v>
      </c>
      <c r="H18" s="39">
        <f>H19+H20+H21</f>
        <v>0</v>
      </c>
      <c r="I18" s="40">
        <f t="shared" si="0"/>
        <v>0</v>
      </c>
      <c r="J18" s="50">
        <f>J19+J20+J21</f>
        <v>0</v>
      </c>
      <c r="K18" s="39">
        <f>K19+K20+K21</f>
        <v>0</v>
      </c>
      <c r="L18" s="40">
        <f t="shared" si="1"/>
        <v>0</v>
      </c>
      <c r="M18" s="18"/>
    </row>
    <row r="19" spans="1:13" s="3" customFormat="1" ht="15.75" customHeight="1">
      <c r="A19" s="15"/>
      <c r="B19" s="51"/>
      <c r="C19" s="100" t="s">
        <v>35</v>
      </c>
      <c r="D19" s="100"/>
      <c r="E19" s="101"/>
      <c r="F19" s="52"/>
      <c r="G19" s="53">
        <v>0</v>
      </c>
      <c r="H19" s="54">
        <v>0</v>
      </c>
      <c r="I19" s="55">
        <f t="shared" si="0"/>
        <v>0</v>
      </c>
      <c r="J19" s="54">
        <v>0</v>
      </c>
      <c r="K19" s="56">
        <v>0</v>
      </c>
      <c r="L19" s="57">
        <f t="shared" si="1"/>
        <v>0</v>
      </c>
      <c r="M19" s="18"/>
    </row>
    <row r="20" spans="1:13" s="3" customFormat="1" ht="15.75" customHeight="1">
      <c r="A20" s="15"/>
      <c r="B20" s="51"/>
      <c r="C20" s="100" t="s">
        <v>36</v>
      </c>
      <c r="D20" s="100"/>
      <c r="E20" s="101"/>
      <c r="F20" s="52"/>
      <c r="G20" s="53">
        <v>0</v>
      </c>
      <c r="H20" s="54">
        <v>0</v>
      </c>
      <c r="I20" s="55">
        <f t="shared" si="0"/>
        <v>0</v>
      </c>
      <c r="J20" s="54">
        <v>0</v>
      </c>
      <c r="K20" s="56">
        <v>0</v>
      </c>
      <c r="L20" s="57">
        <f t="shared" si="1"/>
        <v>0</v>
      </c>
      <c r="M20" s="18"/>
    </row>
    <row r="21" spans="1:13" s="3" customFormat="1" ht="15.75" customHeight="1">
      <c r="A21" s="15"/>
      <c r="B21" s="51"/>
      <c r="C21" s="97" t="s">
        <v>37</v>
      </c>
      <c r="D21" s="97"/>
      <c r="E21" s="102"/>
      <c r="F21" s="52"/>
      <c r="G21" s="53">
        <v>0</v>
      </c>
      <c r="H21" s="54">
        <v>0</v>
      </c>
      <c r="I21" s="55">
        <f t="shared" si="0"/>
        <v>0</v>
      </c>
      <c r="J21" s="54">
        <v>0</v>
      </c>
      <c r="K21" s="56">
        <v>0</v>
      </c>
      <c r="L21" s="57">
        <f t="shared" si="1"/>
        <v>0</v>
      </c>
      <c r="M21" s="18"/>
    </row>
    <row r="22" spans="1:13" s="16" customFormat="1" ht="16.5" customHeight="1" thickBot="1">
      <c r="A22" s="30" t="s">
        <v>38</v>
      </c>
      <c r="B22" s="103" t="s">
        <v>39</v>
      </c>
      <c r="C22" s="103"/>
      <c r="F22" s="31" t="s">
        <v>40</v>
      </c>
      <c r="G22" s="32">
        <v>9496660</v>
      </c>
      <c r="H22" s="33">
        <v>3098077</v>
      </c>
      <c r="I22" s="34">
        <f t="shared" si="0"/>
        <v>12594737</v>
      </c>
      <c r="J22" s="33">
        <v>3730651</v>
      </c>
      <c r="K22" s="43">
        <v>0</v>
      </c>
      <c r="L22" s="44">
        <f t="shared" si="1"/>
        <v>3730651</v>
      </c>
      <c r="M22" s="36"/>
    </row>
    <row r="23" spans="1:13" s="16" customFormat="1" ht="16.5" customHeight="1" thickBot="1">
      <c r="A23" s="30" t="s">
        <v>41</v>
      </c>
      <c r="B23" s="103" t="s">
        <v>42</v>
      </c>
      <c r="C23" s="103"/>
      <c r="D23" s="103"/>
      <c r="E23" s="104"/>
      <c r="F23" s="31" t="s">
        <v>43</v>
      </c>
      <c r="G23" s="32">
        <f>G24+G25+G26</f>
        <v>0</v>
      </c>
      <c r="H23" s="33">
        <f>H24+H25+H26</f>
        <v>0</v>
      </c>
      <c r="I23" s="34">
        <f t="shared" si="0"/>
        <v>0</v>
      </c>
      <c r="J23" s="35">
        <f>J24+J25+J26</f>
        <v>0</v>
      </c>
      <c r="K23" s="33">
        <f>K24+K25+K26</f>
        <v>0</v>
      </c>
      <c r="L23" s="34">
        <f t="shared" si="1"/>
        <v>0</v>
      </c>
      <c r="M23" s="36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7"/>
      <c r="G24" s="38">
        <v>0</v>
      </c>
      <c r="H24" s="39">
        <v>0</v>
      </c>
      <c r="I24" s="40">
        <f t="shared" si="0"/>
        <v>0</v>
      </c>
      <c r="J24" s="50">
        <v>0</v>
      </c>
      <c r="K24" s="39">
        <v>0</v>
      </c>
      <c r="L24" s="40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97" t="s">
        <v>45</v>
      </c>
      <c r="D25" s="97"/>
      <c r="E25" s="102"/>
      <c r="F25" s="37"/>
      <c r="G25" s="38">
        <v>0</v>
      </c>
      <c r="H25" s="39">
        <v>0</v>
      </c>
      <c r="I25" s="40">
        <f t="shared" si="0"/>
        <v>0</v>
      </c>
      <c r="J25" s="50">
        <v>0</v>
      </c>
      <c r="K25" s="39">
        <v>0</v>
      </c>
      <c r="L25" s="40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7"/>
      <c r="G26" s="38">
        <v>0</v>
      </c>
      <c r="H26" s="39">
        <v>0</v>
      </c>
      <c r="I26" s="40">
        <f t="shared" si="0"/>
        <v>0</v>
      </c>
      <c r="J26" s="50">
        <v>0</v>
      </c>
      <c r="K26" s="39">
        <v>0</v>
      </c>
      <c r="L26" s="40">
        <f t="shared" si="1"/>
        <v>0</v>
      </c>
      <c r="M26" s="18"/>
    </row>
    <row r="27" spans="1:13" s="16" customFormat="1" ht="16.5" customHeight="1" thickBot="1">
      <c r="A27" s="30" t="s">
        <v>47</v>
      </c>
      <c r="B27" s="105" t="s">
        <v>48</v>
      </c>
      <c r="C27" s="105"/>
      <c r="D27" s="105"/>
      <c r="E27" s="106"/>
      <c r="F27" s="31"/>
      <c r="G27" s="32">
        <f>G28+G29+G30</f>
        <v>10932366</v>
      </c>
      <c r="H27" s="33">
        <f>H28+H29+H30</f>
        <v>1329436</v>
      </c>
      <c r="I27" s="34">
        <f t="shared" si="0"/>
        <v>12261802</v>
      </c>
      <c r="J27" s="35">
        <f>J28+J29+J30</f>
        <v>4419309</v>
      </c>
      <c r="K27" s="33">
        <f>K28+K29+K30</f>
        <v>463100</v>
      </c>
      <c r="L27" s="34">
        <f t="shared" si="1"/>
        <v>4882409</v>
      </c>
      <c r="M27" s="36"/>
    </row>
    <row r="28" spans="1:13" s="3" customFormat="1" ht="15.75" customHeight="1">
      <c r="A28" s="15"/>
      <c r="B28" s="2" t="s">
        <v>15</v>
      </c>
      <c r="C28" s="97" t="s">
        <v>49</v>
      </c>
      <c r="D28" s="97"/>
      <c r="E28" s="1"/>
      <c r="F28" s="37"/>
      <c r="G28" s="38">
        <v>9576084</v>
      </c>
      <c r="H28" s="39">
        <v>1010703</v>
      </c>
      <c r="I28" s="40">
        <f t="shared" si="0"/>
        <v>10586787</v>
      </c>
      <c r="J28" s="50">
        <v>4342035</v>
      </c>
      <c r="K28" s="39">
        <v>459101</v>
      </c>
      <c r="L28" s="40">
        <f t="shared" si="1"/>
        <v>4801136</v>
      </c>
      <c r="M28" s="18"/>
    </row>
    <row r="29" spans="1:13" s="3" customFormat="1" ht="15.75" customHeight="1">
      <c r="A29" s="15"/>
      <c r="B29" s="2" t="s">
        <v>17</v>
      </c>
      <c r="C29" s="97" t="s">
        <v>50</v>
      </c>
      <c r="D29" s="97"/>
      <c r="E29" s="1"/>
      <c r="F29" s="37"/>
      <c r="G29" s="38">
        <v>170178</v>
      </c>
      <c r="H29" s="39">
        <v>38</v>
      </c>
      <c r="I29" s="40">
        <f t="shared" si="0"/>
        <v>170216</v>
      </c>
      <c r="J29" s="50">
        <v>0</v>
      </c>
      <c r="K29" s="39">
        <v>3999</v>
      </c>
      <c r="L29" s="40">
        <f t="shared" si="1"/>
        <v>3999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7"/>
      <c r="G30" s="38">
        <v>1186104</v>
      </c>
      <c r="H30" s="39">
        <v>318695</v>
      </c>
      <c r="I30" s="40">
        <f t="shared" si="0"/>
        <v>1504799</v>
      </c>
      <c r="J30" s="50">
        <v>77274</v>
      </c>
      <c r="K30" s="39">
        <v>0</v>
      </c>
      <c r="L30" s="40">
        <f t="shared" si="1"/>
        <v>77274</v>
      </c>
      <c r="M30" s="18"/>
    </row>
    <row r="31" spans="1:13" s="16" customFormat="1" ht="16.5" customHeight="1" thickBot="1">
      <c r="A31" s="30" t="s">
        <v>52</v>
      </c>
      <c r="B31" s="105" t="s">
        <v>53</v>
      </c>
      <c r="C31" s="105"/>
      <c r="D31" s="105"/>
      <c r="E31" s="106"/>
      <c r="F31" s="31"/>
      <c r="G31" s="32">
        <f>G32+G33</f>
        <v>0</v>
      </c>
      <c r="H31" s="33">
        <f>H32+H33</f>
        <v>0</v>
      </c>
      <c r="I31" s="34">
        <f t="shared" si="0"/>
        <v>0</v>
      </c>
      <c r="J31" s="35">
        <f>J32+J33</f>
        <v>0</v>
      </c>
      <c r="K31" s="33">
        <f>K32+K33</f>
        <v>0</v>
      </c>
      <c r="L31" s="34">
        <f t="shared" si="1"/>
        <v>0</v>
      </c>
      <c r="M31" s="36"/>
    </row>
    <row r="32" spans="1:13" s="3" customFormat="1" ht="15.75" customHeight="1">
      <c r="A32" s="15"/>
      <c r="B32" s="2" t="s">
        <v>15</v>
      </c>
      <c r="C32" s="97" t="s">
        <v>54</v>
      </c>
      <c r="D32" s="97"/>
      <c r="E32" s="102"/>
      <c r="F32" s="37"/>
      <c r="G32" s="38">
        <v>0</v>
      </c>
      <c r="H32" s="39">
        <v>0</v>
      </c>
      <c r="I32" s="40">
        <f t="shared" si="0"/>
        <v>0</v>
      </c>
      <c r="J32" s="50">
        <v>0</v>
      </c>
      <c r="K32" s="39">
        <v>0</v>
      </c>
      <c r="L32" s="40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97" t="s">
        <v>55</v>
      </c>
      <c r="D33" s="97"/>
      <c r="E33" s="102"/>
      <c r="F33" s="37"/>
      <c r="G33" s="38">
        <v>0</v>
      </c>
      <c r="H33" s="39">
        <v>0</v>
      </c>
      <c r="I33" s="40">
        <f t="shared" si="0"/>
        <v>0</v>
      </c>
      <c r="J33" s="50">
        <v>0</v>
      </c>
      <c r="K33" s="39">
        <v>0</v>
      </c>
      <c r="L33" s="40">
        <f t="shared" si="1"/>
        <v>0</v>
      </c>
      <c r="M33" s="18"/>
    </row>
    <row r="34" spans="1:13" s="16" customFormat="1" ht="16.5" customHeight="1" thickBot="1">
      <c r="A34" s="30" t="s">
        <v>56</v>
      </c>
      <c r="B34" s="103" t="s">
        <v>57</v>
      </c>
      <c r="C34" s="103"/>
      <c r="D34" s="103"/>
      <c r="E34" s="104"/>
      <c r="F34" s="31"/>
      <c r="G34" s="32">
        <v>344760</v>
      </c>
      <c r="H34" s="33">
        <v>38697</v>
      </c>
      <c r="I34" s="34">
        <f t="shared" si="0"/>
        <v>383457</v>
      </c>
      <c r="J34" s="33">
        <v>196532</v>
      </c>
      <c r="K34" s="43">
        <v>30436</v>
      </c>
      <c r="L34" s="44">
        <f t="shared" si="1"/>
        <v>226968</v>
      </c>
      <c r="M34" s="36"/>
    </row>
    <row r="35" spans="1:13" s="16" customFormat="1" ht="16.5" customHeight="1" thickBot="1">
      <c r="A35" s="30" t="s">
        <v>58</v>
      </c>
      <c r="B35" s="103" t="s">
        <v>59</v>
      </c>
      <c r="C35" s="103"/>
      <c r="D35" s="103"/>
      <c r="E35" s="104"/>
      <c r="F35" s="31"/>
      <c r="G35" s="32">
        <v>723</v>
      </c>
      <c r="H35" s="33">
        <v>165944</v>
      </c>
      <c r="I35" s="34">
        <f t="shared" si="0"/>
        <v>166667</v>
      </c>
      <c r="J35" s="33">
        <v>58</v>
      </c>
      <c r="K35" s="43">
        <v>86363</v>
      </c>
      <c r="L35" s="44">
        <f t="shared" si="1"/>
        <v>86421</v>
      </c>
      <c r="M35" s="36"/>
    </row>
    <row r="36" spans="1:13" s="16" customFormat="1" ht="16.5" customHeight="1" thickBot="1">
      <c r="A36" s="30" t="s">
        <v>60</v>
      </c>
      <c r="B36" s="103" t="s">
        <v>61</v>
      </c>
      <c r="C36" s="103"/>
      <c r="D36" s="103"/>
      <c r="F36" s="31" t="s">
        <v>62</v>
      </c>
      <c r="G36" s="32">
        <v>759016</v>
      </c>
      <c r="H36" s="33">
        <v>132950</v>
      </c>
      <c r="I36" s="34">
        <f t="shared" si="0"/>
        <v>891966</v>
      </c>
      <c r="J36" s="33">
        <v>165220</v>
      </c>
      <c r="K36" s="43">
        <v>93543</v>
      </c>
      <c r="L36" s="44">
        <f t="shared" si="1"/>
        <v>258763</v>
      </c>
      <c r="M36" s="36"/>
    </row>
    <row r="37" spans="1:13" s="16" customFormat="1" ht="16.5" customHeight="1" thickBot="1">
      <c r="A37" s="30" t="s">
        <v>63</v>
      </c>
      <c r="B37" s="103" t="s">
        <v>64</v>
      </c>
      <c r="C37" s="103"/>
      <c r="F37" s="31"/>
      <c r="G37" s="32">
        <f>G38+G39+G40+G41</f>
        <v>6118210</v>
      </c>
      <c r="H37" s="33">
        <f>H38+H39+H40+H41</f>
        <v>0</v>
      </c>
      <c r="I37" s="34">
        <f t="shared" si="0"/>
        <v>6118210</v>
      </c>
      <c r="J37" s="35">
        <f>J38+J39+J40+J41</f>
        <v>7096610</v>
      </c>
      <c r="K37" s="33">
        <f>K38+K39+K40+K41</f>
        <v>0</v>
      </c>
      <c r="L37" s="34">
        <f t="shared" si="1"/>
        <v>7096610</v>
      </c>
      <c r="M37" s="36"/>
    </row>
    <row r="38" spans="1:13" s="3" customFormat="1" ht="15.75" customHeight="1">
      <c r="A38" s="15"/>
      <c r="B38" s="2" t="s">
        <v>15</v>
      </c>
      <c r="C38" s="97" t="s">
        <v>65</v>
      </c>
      <c r="D38" s="97"/>
      <c r="E38" s="102"/>
      <c r="F38" s="37"/>
      <c r="G38" s="38">
        <v>4445252</v>
      </c>
      <c r="H38" s="39">
        <v>0</v>
      </c>
      <c r="I38" s="40">
        <f t="shared" si="0"/>
        <v>4445252</v>
      </c>
      <c r="J38" s="50">
        <v>3615444</v>
      </c>
      <c r="K38" s="39">
        <v>0</v>
      </c>
      <c r="L38" s="40">
        <f t="shared" si="1"/>
        <v>3615444</v>
      </c>
      <c r="M38" s="18"/>
    </row>
    <row r="39" spans="1:13" s="3" customFormat="1" ht="15.75" customHeight="1">
      <c r="A39" s="15"/>
      <c r="B39" s="2" t="s">
        <v>17</v>
      </c>
      <c r="C39" s="97" t="s">
        <v>66</v>
      </c>
      <c r="D39" s="97"/>
      <c r="E39" s="102"/>
      <c r="F39" s="37"/>
      <c r="G39" s="38">
        <v>1120641</v>
      </c>
      <c r="H39" s="39">
        <v>0</v>
      </c>
      <c r="I39" s="40">
        <f t="shared" si="0"/>
        <v>1120641</v>
      </c>
      <c r="J39" s="50">
        <v>379230</v>
      </c>
      <c r="K39" s="39">
        <v>0</v>
      </c>
      <c r="L39" s="40">
        <f t="shared" si="1"/>
        <v>379230</v>
      </c>
      <c r="M39" s="18"/>
    </row>
    <row r="40" spans="1:13" s="3" customFormat="1" ht="15.75" customHeight="1">
      <c r="A40" s="15"/>
      <c r="B40" s="2" t="s">
        <v>19</v>
      </c>
      <c r="C40" s="97" t="s">
        <v>67</v>
      </c>
      <c r="D40" s="97"/>
      <c r="E40" s="1"/>
      <c r="F40" s="37"/>
      <c r="G40" s="38">
        <v>547314</v>
      </c>
      <c r="H40" s="39">
        <v>0</v>
      </c>
      <c r="I40" s="40">
        <f aca="true" t="shared" si="2" ref="I40:I71">G40+H40</f>
        <v>547314</v>
      </c>
      <c r="J40" s="50">
        <v>3097024</v>
      </c>
      <c r="K40" s="39">
        <v>0</v>
      </c>
      <c r="L40" s="40">
        <f aca="true" t="shared" si="3" ref="L40:L71">J40+K40</f>
        <v>3097024</v>
      </c>
      <c r="M40" s="18"/>
    </row>
    <row r="41" spans="1:13" s="3" customFormat="1" ht="15.75" customHeight="1">
      <c r="A41" s="15"/>
      <c r="B41" s="2" t="s">
        <v>21</v>
      </c>
      <c r="C41" s="97" t="s">
        <v>68</v>
      </c>
      <c r="D41" s="97"/>
      <c r="E41" s="1"/>
      <c r="F41" s="37"/>
      <c r="G41" s="38">
        <v>5003</v>
      </c>
      <c r="H41" s="39">
        <v>0</v>
      </c>
      <c r="I41" s="40">
        <f t="shared" si="2"/>
        <v>5003</v>
      </c>
      <c r="J41" s="50">
        <v>4912</v>
      </c>
      <c r="K41" s="39">
        <v>0</v>
      </c>
      <c r="L41" s="40">
        <f t="shared" si="3"/>
        <v>4912</v>
      </c>
      <c r="M41" s="18"/>
    </row>
    <row r="42" spans="1:13" s="16" customFormat="1" ht="16.5" customHeight="1" thickBot="1">
      <c r="A42" s="30" t="s">
        <v>69</v>
      </c>
      <c r="B42" s="105" t="s">
        <v>70</v>
      </c>
      <c r="C42" s="105"/>
      <c r="D42" s="105"/>
      <c r="F42" s="31" t="s">
        <v>71</v>
      </c>
      <c r="G42" s="32">
        <v>4834590</v>
      </c>
      <c r="H42" s="33">
        <v>1902279</v>
      </c>
      <c r="I42" s="34">
        <f t="shared" si="2"/>
        <v>6736869</v>
      </c>
      <c r="J42" s="33">
        <v>558709</v>
      </c>
      <c r="K42" s="43">
        <v>710412</v>
      </c>
      <c r="L42" s="44">
        <f t="shared" si="3"/>
        <v>1269121</v>
      </c>
      <c r="M42" s="36"/>
    </row>
    <row r="43" spans="1:13" s="16" customFormat="1" ht="16.5" customHeight="1" thickBot="1">
      <c r="A43" s="30" t="s">
        <v>72</v>
      </c>
      <c r="B43" s="105" t="s">
        <v>73</v>
      </c>
      <c r="C43" s="105"/>
      <c r="D43" s="105"/>
      <c r="F43" s="31" t="s">
        <v>74</v>
      </c>
      <c r="G43" s="32">
        <f>G44+G47+G51+G52+G54</f>
        <v>19524580</v>
      </c>
      <c r="H43" s="33">
        <f>H44+H47+H51+H52+H53+H54</f>
        <v>0</v>
      </c>
      <c r="I43" s="34">
        <f t="shared" si="2"/>
        <v>19524580</v>
      </c>
      <c r="J43" s="33">
        <f>J44+J47+J51+J52+J53+J54</f>
        <v>8949512</v>
      </c>
      <c r="K43" s="43">
        <f>K44+K47+K51+K52+K53+K54</f>
        <v>0</v>
      </c>
      <c r="L43" s="44">
        <f t="shared" si="3"/>
        <v>8949512</v>
      </c>
      <c r="M43" s="36"/>
    </row>
    <row r="44" spans="1:13" s="3" customFormat="1" ht="15.75" customHeight="1">
      <c r="A44" s="15"/>
      <c r="B44" s="2" t="s">
        <v>15</v>
      </c>
      <c r="C44" s="97" t="s">
        <v>75</v>
      </c>
      <c r="D44" s="97"/>
      <c r="E44" s="1"/>
      <c r="F44" s="37"/>
      <c r="G44" s="38">
        <f>G45+G46</f>
        <v>17000000</v>
      </c>
      <c r="H44" s="39">
        <f>H45+H46</f>
        <v>0</v>
      </c>
      <c r="I44" s="40">
        <f t="shared" si="2"/>
        <v>17000000</v>
      </c>
      <c r="J44" s="59">
        <f>J45+J46</f>
        <v>8000000</v>
      </c>
      <c r="K44" s="39">
        <f>K45+K46</f>
        <v>0</v>
      </c>
      <c r="L44" s="40">
        <f t="shared" si="3"/>
        <v>8000000</v>
      </c>
      <c r="M44" s="18"/>
    </row>
    <row r="45" spans="1:13" s="3" customFormat="1" ht="15.75" customHeight="1">
      <c r="A45" s="15"/>
      <c r="B45" s="51"/>
      <c r="C45" s="97" t="s">
        <v>76</v>
      </c>
      <c r="D45" s="97"/>
      <c r="E45" s="102"/>
      <c r="F45" s="52"/>
      <c r="G45" s="53">
        <v>17000000</v>
      </c>
      <c r="H45" s="54">
        <v>0</v>
      </c>
      <c r="I45" s="40">
        <f t="shared" si="2"/>
        <v>17000000</v>
      </c>
      <c r="J45" s="59">
        <v>8000000</v>
      </c>
      <c r="K45" s="54">
        <v>0</v>
      </c>
      <c r="L45" s="40">
        <f t="shared" si="3"/>
        <v>8000000</v>
      </c>
      <c r="M45" s="18"/>
    </row>
    <row r="46" spans="1:13" s="3" customFormat="1" ht="15.75" customHeight="1">
      <c r="A46" s="15"/>
      <c r="B46" s="51"/>
      <c r="C46" s="97" t="s">
        <v>77</v>
      </c>
      <c r="D46" s="97"/>
      <c r="E46" s="102"/>
      <c r="F46" s="52"/>
      <c r="G46" s="53">
        <v>0</v>
      </c>
      <c r="H46" s="54">
        <v>0</v>
      </c>
      <c r="I46" s="40">
        <f t="shared" si="2"/>
        <v>0</v>
      </c>
      <c r="J46" s="60">
        <v>0</v>
      </c>
      <c r="K46" s="54">
        <v>0</v>
      </c>
      <c r="L46" s="40">
        <f t="shared" si="3"/>
        <v>0</v>
      </c>
      <c r="M46" s="18"/>
    </row>
    <row r="47" spans="1:13" s="3" customFormat="1" ht="15.75" customHeight="1">
      <c r="A47" s="15"/>
      <c r="B47" s="2" t="s">
        <v>17</v>
      </c>
      <c r="C47" s="100" t="s">
        <v>78</v>
      </c>
      <c r="D47" s="100"/>
      <c r="E47" s="101"/>
      <c r="F47" s="37"/>
      <c r="G47" s="38">
        <f>G48+G49+G50</f>
        <v>1839615</v>
      </c>
      <c r="H47" s="39">
        <f>H48+H49+H50</f>
        <v>0</v>
      </c>
      <c r="I47" s="40">
        <f t="shared" si="2"/>
        <v>1839615</v>
      </c>
      <c r="J47" s="60">
        <f>J48+J49+J50</f>
        <v>664547</v>
      </c>
      <c r="K47" s="39">
        <f>K48+K49+K50</f>
        <v>0</v>
      </c>
      <c r="L47" s="40">
        <f t="shared" si="3"/>
        <v>664547</v>
      </c>
      <c r="M47" s="18"/>
    </row>
    <row r="48" spans="1:13" s="3" customFormat="1" ht="15.75" customHeight="1">
      <c r="A48" s="15"/>
      <c r="B48" s="2"/>
      <c r="C48" s="107" t="s">
        <v>79</v>
      </c>
      <c r="D48" s="107"/>
      <c r="E48" s="108"/>
      <c r="F48" s="61"/>
      <c r="G48" s="62">
        <v>1839615</v>
      </c>
      <c r="H48" s="63"/>
      <c r="I48" s="40">
        <f t="shared" si="2"/>
        <v>1839615</v>
      </c>
      <c r="J48" s="64">
        <v>664547</v>
      </c>
      <c r="K48" s="63">
        <v>0</v>
      </c>
      <c r="L48" s="40">
        <f t="shared" si="3"/>
        <v>664547</v>
      </c>
      <c r="M48" s="18"/>
    </row>
    <row r="49" spans="1:13" s="3" customFormat="1" ht="15.75" customHeight="1">
      <c r="A49" s="15"/>
      <c r="B49" s="2"/>
      <c r="C49" s="100" t="s">
        <v>80</v>
      </c>
      <c r="D49" s="100"/>
      <c r="E49" s="101"/>
      <c r="F49" s="61"/>
      <c r="G49" s="62">
        <v>0</v>
      </c>
      <c r="H49" s="63">
        <v>0</v>
      </c>
      <c r="I49" s="40">
        <f t="shared" si="2"/>
        <v>0</v>
      </c>
      <c r="J49" s="65">
        <v>0</v>
      </c>
      <c r="K49" s="63">
        <v>0</v>
      </c>
      <c r="L49" s="40">
        <f t="shared" si="3"/>
        <v>0</v>
      </c>
      <c r="M49" s="18"/>
    </row>
    <row r="50" spans="1:13" s="3" customFormat="1" ht="15.75" customHeight="1">
      <c r="A50" s="15"/>
      <c r="B50" s="2"/>
      <c r="C50" s="100" t="s">
        <v>81</v>
      </c>
      <c r="D50" s="100"/>
      <c r="E50" s="101"/>
      <c r="F50" s="61"/>
      <c r="G50" s="62">
        <v>0</v>
      </c>
      <c r="H50" s="63">
        <v>0</v>
      </c>
      <c r="I50" s="40">
        <f t="shared" si="2"/>
        <v>0</v>
      </c>
      <c r="J50" s="65">
        <v>0</v>
      </c>
      <c r="K50" s="63">
        <v>0</v>
      </c>
      <c r="L50" s="40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107" t="s">
        <v>82</v>
      </c>
      <c r="D51" s="107"/>
      <c r="E51" s="108"/>
      <c r="F51" s="37"/>
      <c r="G51" s="38">
        <v>684965</v>
      </c>
      <c r="H51" s="39">
        <v>0</v>
      </c>
      <c r="I51" s="40">
        <f t="shared" si="2"/>
        <v>684965</v>
      </c>
      <c r="J51" s="50">
        <v>284965</v>
      </c>
      <c r="K51" s="39">
        <v>0</v>
      </c>
      <c r="L51" s="40">
        <f t="shared" si="3"/>
        <v>284965</v>
      </c>
      <c r="M51" s="18"/>
    </row>
    <row r="52" spans="1:13" s="3" customFormat="1" ht="15.75" customHeight="1">
      <c r="A52" s="15"/>
      <c r="B52" s="66" t="s">
        <v>21</v>
      </c>
      <c r="C52" s="97" t="s">
        <v>83</v>
      </c>
      <c r="D52" s="97"/>
      <c r="E52" s="102"/>
      <c r="F52" s="37"/>
      <c r="G52" s="38">
        <v>0</v>
      </c>
      <c r="H52" s="39">
        <v>0</v>
      </c>
      <c r="I52" s="40">
        <f t="shared" si="2"/>
        <v>0</v>
      </c>
      <c r="J52" s="50">
        <v>0</v>
      </c>
      <c r="K52" s="39">
        <v>0</v>
      </c>
      <c r="L52" s="40">
        <f t="shared" si="3"/>
        <v>0</v>
      </c>
      <c r="M52" s="18"/>
    </row>
    <row r="53" spans="1:13" s="3" customFormat="1" ht="15.75" customHeight="1">
      <c r="A53" s="15"/>
      <c r="B53" s="66" t="s">
        <v>23</v>
      </c>
      <c r="C53" s="97" t="s">
        <v>84</v>
      </c>
      <c r="D53" s="97"/>
      <c r="E53" s="1"/>
      <c r="F53" s="37" t="s">
        <v>85</v>
      </c>
      <c r="G53" s="38">
        <v>0</v>
      </c>
      <c r="H53" s="39">
        <v>0</v>
      </c>
      <c r="I53" s="40">
        <f t="shared" si="2"/>
        <v>0</v>
      </c>
      <c r="J53" s="50">
        <v>0</v>
      </c>
      <c r="K53" s="39">
        <v>0</v>
      </c>
      <c r="L53" s="40">
        <f t="shared" si="3"/>
        <v>0</v>
      </c>
      <c r="M53" s="18"/>
    </row>
    <row r="54" spans="1:13" s="3" customFormat="1" ht="15.75" customHeight="1">
      <c r="A54" s="15"/>
      <c r="B54" s="66" t="s">
        <v>25</v>
      </c>
      <c r="C54" s="1" t="s">
        <v>86</v>
      </c>
      <c r="D54" s="1"/>
      <c r="E54" s="1"/>
      <c r="F54" s="37"/>
      <c r="G54" s="38">
        <f>G55+G56</f>
        <v>0</v>
      </c>
      <c r="H54" s="39">
        <f>H55+H56</f>
        <v>0</v>
      </c>
      <c r="I54" s="40">
        <f t="shared" si="2"/>
        <v>0</v>
      </c>
      <c r="J54" s="50">
        <f>J55+J56</f>
        <v>0</v>
      </c>
      <c r="K54" s="39">
        <f>K55+K56</f>
        <v>0</v>
      </c>
      <c r="L54" s="40">
        <f t="shared" si="3"/>
        <v>0</v>
      </c>
      <c r="M54" s="18"/>
    </row>
    <row r="55" spans="1:13" s="3" customFormat="1" ht="15.75" customHeight="1">
      <c r="A55" s="15"/>
      <c r="B55" s="51"/>
      <c r="C55" s="97" t="s">
        <v>87</v>
      </c>
      <c r="D55" s="97"/>
      <c r="E55" s="1"/>
      <c r="F55" s="61"/>
      <c r="G55" s="62">
        <v>0</v>
      </c>
      <c r="H55" s="63">
        <v>0</v>
      </c>
      <c r="I55" s="40">
        <f t="shared" si="2"/>
        <v>0</v>
      </c>
      <c r="J55" s="63">
        <v>0</v>
      </c>
      <c r="K55" s="67">
        <v>0</v>
      </c>
      <c r="L55" s="42">
        <f t="shared" si="3"/>
        <v>0</v>
      </c>
      <c r="M55" s="18"/>
    </row>
    <row r="56" spans="1:13" s="3" customFormat="1" ht="15.75" customHeight="1">
      <c r="A56" s="15"/>
      <c r="B56" s="51"/>
      <c r="C56" s="97" t="s">
        <v>88</v>
      </c>
      <c r="D56" s="97"/>
      <c r="E56" s="102"/>
      <c r="F56" s="61"/>
      <c r="G56" s="62">
        <v>0</v>
      </c>
      <c r="H56" s="63">
        <v>0</v>
      </c>
      <c r="I56" s="40">
        <f t="shared" si="2"/>
        <v>0</v>
      </c>
      <c r="J56" s="63">
        <v>0</v>
      </c>
      <c r="K56" s="67">
        <v>0</v>
      </c>
      <c r="L56" s="42">
        <f t="shared" si="3"/>
        <v>0</v>
      </c>
      <c r="M56" s="18"/>
    </row>
    <row r="57" spans="1:13" s="16" customFormat="1" ht="16.5" customHeight="1" thickBot="1">
      <c r="A57" s="30" t="s">
        <v>89</v>
      </c>
      <c r="B57" s="58" t="s">
        <v>90</v>
      </c>
      <c r="F57" s="31"/>
      <c r="G57" s="32">
        <f>G58+G59</f>
        <v>4976764</v>
      </c>
      <c r="H57" s="33">
        <f>H58+H59</f>
        <v>0</v>
      </c>
      <c r="I57" s="34">
        <f t="shared" si="2"/>
        <v>4976764</v>
      </c>
      <c r="J57" s="33">
        <f>J58+J59</f>
        <v>11752037</v>
      </c>
      <c r="K57" s="43">
        <f>K58+K59</f>
        <v>0</v>
      </c>
      <c r="L57" s="44">
        <f t="shared" si="3"/>
        <v>11752037</v>
      </c>
      <c r="M57" s="36"/>
    </row>
    <row r="58" spans="1:13" s="3" customFormat="1" ht="15.75" customHeight="1">
      <c r="A58" s="15"/>
      <c r="B58" s="2" t="s">
        <v>15</v>
      </c>
      <c r="C58" s="100" t="s">
        <v>91</v>
      </c>
      <c r="D58" s="100"/>
      <c r="E58" s="1"/>
      <c r="F58" s="37"/>
      <c r="G58" s="38">
        <v>3799796</v>
      </c>
      <c r="H58" s="39">
        <v>0</v>
      </c>
      <c r="I58" s="40">
        <f t="shared" si="2"/>
        <v>3799796</v>
      </c>
      <c r="J58" s="39">
        <v>11750678</v>
      </c>
      <c r="K58" s="41">
        <v>0</v>
      </c>
      <c r="L58" s="42">
        <f t="shared" si="3"/>
        <v>11750678</v>
      </c>
      <c r="M58" s="18"/>
    </row>
    <row r="59" spans="1:13" s="3" customFormat="1" ht="15.75" customHeight="1">
      <c r="A59" s="15"/>
      <c r="B59" s="2" t="s">
        <v>17</v>
      </c>
      <c r="C59" s="100" t="s">
        <v>92</v>
      </c>
      <c r="D59" s="100"/>
      <c r="E59" s="1"/>
      <c r="F59" s="37"/>
      <c r="G59" s="38">
        <v>1176968</v>
      </c>
      <c r="H59" s="39">
        <v>0</v>
      </c>
      <c r="I59" s="40">
        <f t="shared" si="2"/>
        <v>1176968</v>
      </c>
      <c r="J59" s="39">
        <v>1359</v>
      </c>
      <c r="K59" s="41">
        <v>0</v>
      </c>
      <c r="L59" s="42">
        <f t="shared" si="3"/>
        <v>1359</v>
      </c>
      <c r="M59" s="18"/>
    </row>
    <row r="60" spans="1:13" s="3" customFormat="1" ht="15.75" customHeight="1">
      <c r="A60" s="15"/>
      <c r="B60" s="51"/>
      <c r="C60" s="1"/>
      <c r="D60" s="1"/>
      <c r="E60" s="1"/>
      <c r="F60" s="68"/>
      <c r="G60" s="69"/>
      <c r="H60" s="1"/>
      <c r="I60" s="70"/>
      <c r="J60" s="1"/>
      <c r="K60" s="71"/>
      <c r="L60" s="72"/>
      <c r="M60" s="18"/>
    </row>
    <row r="61" spans="1:13" s="16" customFormat="1" ht="16.5" customHeight="1" thickBot="1">
      <c r="A61" s="30"/>
      <c r="B61" s="109" t="s">
        <v>93</v>
      </c>
      <c r="C61" s="109"/>
      <c r="D61" s="109"/>
      <c r="F61" s="73" t="s">
        <v>94</v>
      </c>
      <c r="G61" s="74">
        <f>G57+G43+G42+G37+G36+G35+G34+G31+G27+G23+G16+G15+G8+G22</f>
        <v>281257034</v>
      </c>
      <c r="H61" s="75">
        <f>H57+H43+H42+H37+H36+H35+H34+H31+H27+H23+H22+H16+H15+H8</f>
        <v>174783139</v>
      </c>
      <c r="I61" s="76">
        <f>G61+H61</f>
        <v>456040173</v>
      </c>
      <c r="J61" s="75">
        <f>J57+J43+J42+J37+J36+J35+J34+J31+J27+J23+J22+J16+J15+J8</f>
        <v>163822394</v>
      </c>
      <c r="K61" s="77">
        <f>K57+K43+K42+K37+K36+K35+K34+K31+K27+K23+K22+K16+K15+K8</f>
        <v>99186141</v>
      </c>
      <c r="L61" s="78">
        <f>J61+K61</f>
        <v>263008535</v>
      </c>
      <c r="M61" s="36"/>
    </row>
    <row r="62" spans="1:13" s="3" customFormat="1" ht="16.5" customHeight="1" thickTop="1">
      <c r="A62" s="21"/>
      <c r="B62" s="22"/>
      <c r="C62" s="23"/>
      <c r="D62" s="23"/>
      <c r="E62" s="24"/>
      <c r="F62" s="79"/>
      <c r="G62" s="69"/>
      <c r="H62" s="1"/>
      <c r="I62" s="70"/>
      <c r="J62" s="1"/>
      <c r="K62" s="71"/>
      <c r="L62" s="72"/>
      <c r="M62" s="18"/>
    </row>
    <row r="63" spans="1:13" s="3" customFormat="1" ht="15.75" customHeight="1">
      <c r="A63" s="15"/>
      <c r="B63" s="107" t="s">
        <v>95</v>
      </c>
      <c r="C63" s="107"/>
      <c r="D63" s="107"/>
      <c r="E63" s="108"/>
      <c r="F63" s="79" t="s">
        <v>96</v>
      </c>
      <c r="G63" s="69"/>
      <c r="H63" s="1"/>
      <c r="I63" s="70"/>
      <c r="J63" s="1"/>
      <c r="K63" s="71"/>
      <c r="L63" s="72"/>
      <c r="M63" s="18"/>
    </row>
    <row r="64" spans="1:13" s="3" customFormat="1" ht="15.75" customHeight="1">
      <c r="A64" s="15"/>
      <c r="B64" s="51"/>
      <c r="C64" s="1"/>
      <c r="D64" s="1"/>
      <c r="E64" s="72"/>
      <c r="F64" s="79"/>
      <c r="G64" s="69"/>
      <c r="H64" s="1"/>
      <c r="I64" s="70"/>
      <c r="J64" s="1"/>
      <c r="K64" s="71"/>
      <c r="L64" s="72"/>
      <c r="M64" s="18"/>
    </row>
    <row r="65" spans="1:13" s="3" customFormat="1" ht="16.5" customHeight="1" thickBot="1">
      <c r="A65" s="15" t="s">
        <v>12</v>
      </c>
      <c r="B65" s="107" t="s">
        <v>97</v>
      </c>
      <c r="C65" s="107"/>
      <c r="D65" s="107"/>
      <c r="E65" s="108"/>
      <c r="F65" s="80" t="s">
        <v>98</v>
      </c>
      <c r="G65" s="81">
        <v>2722512</v>
      </c>
      <c r="H65" s="82">
        <v>36679583</v>
      </c>
      <c r="I65" s="83">
        <f>G65+H65</f>
        <v>39402095</v>
      </c>
      <c r="J65" s="82">
        <v>1716124</v>
      </c>
      <c r="K65" s="84">
        <v>17059349</v>
      </c>
      <c r="L65" s="85">
        <f>J65+K65</f>
        <v>18775473</v>
      </c>
      <c r="M65" s="18"/>
    </row>
    <row r="66" spans="1:13" s="3" customFormat="1" ht="16.5" customHeight="1" thickBot="1">
      <c r="A66" s="15" t="s">
        <v>99</v>
      </c>
      <c r="B66" s="100" t="s">
        <v>100</v>
      </c>
      <c r="C66" s="100"/>
      <c r="D66" s="1"/>
      <c r="E66" s="72"/>
      <c r="F66" s="80" t="s">
        <v>101</v>
      </c>
      <c r="G66" s="81">
        <v>21800</v>
      </c>
      <c r="H66" s="82">
        <v>0</v>
      </c>
      <c r="I66" s="83">
        <f>G66+H66</f>
        <v>21800</v>
      </c>
      <c r="J66" s="82">
        <v>21800</v>
      </c>
      <c r="K66" s="84">
        <v>0</v>
      </c>
      <c r="L66" s="85">
        <f>J66+K66</f>
        <v>21800</v>
      </c>
      <c r="M66" s="18"/>
    </row>
    <row r="67" spans="1:13" s="3" customFormat="1" ht="16.5" customHeight="1" thickBot="1">
      <c r="A67" s="15" t="s">
        <v>30</v>
      </c>
      <c r="B67" s="107" t="s">
        <v>102</v>
      </c>
      <c r="C67" s="107"/>
      <c r="D67" s="107"/>
      <c r="E67" s="108"/>
      <c r="F67" s="80" t="s">
        <v>103</v>
      </c>
      <c r="G67" s="81">
        <v>0</v>
      </c>
      <c r="H67" s="82">
        <v>0</v>
      </c>
      <c r="I67" s="83">
        <f>G67+H67</f>
        <v>0</v>
      </c>
      <c r="J67" s="82">
        <v>0</v>
      </c>
      <c r="K67" s="84">
        <v>0</v>
      </c>
      <c r="L67" s="85">
        <f>J67+K67</f>
        <v>0</v>
      </c>
      <c r="M67" s="18"/>
    </row>
    <row r="68" spans="1:13" s="3" customFormat="1" ht="16.5" customHeight="1" thickBot="1">
      <c r="A68" s="15" t="s">
        <v>104</v>
      </c>
      <c r="B68" s="107" t="s">
        <v>105</v>
      </c>
      <c r="C68" s="107"/>
      <c r="D68" s="107"/>
      <c r="E68" s="108"/>
      <c r="F68" s="80"/>
      <c r="G68" s="81">
        <v>4103344</v>
      </c>
      <c r="H68" s="86">
        <v>168057</v>
      </c>
      <c r="I68" s="85">
        <f>G68+H68</f>
        <v>4271401</v>
      </c>
      <c r="J68" s="86">
        <v>2451328</v>
      </c>
      <c r="K68" s="86">
        <v>199791</v>
      </c>
      <c r="L68" s="85">
        <f>J68+K68</f>
        <v>2651119</v>
      </c>
      <c r="M68" s="18"/>
    </row>
    <row r="69" spans="1:13" s="16" customFormat="1" ht="16.5" customHeight="1" thickBot="1">
      <c r="A69" s="87"/>
      <c r="B69" s="110" t="s">
        <v>11</v>
      </c>
      <c r="C69" s="110"/>
      <c r="D69" s="75"/>
      <c r="E69" s="78"/>
      <c r="F69" s="88"/>
      <c r="G69" s="74">
        <f>G65+G66+G67+G68</f>
        <v>6847656</v>
      </c>
      <c r="H69" s="75">
        <f>H65+H66+H67+H68</f>
        <v>36847640</v>
      </c>
      <c r="I69" s="76">
        <f>G69+H69</f>
        <v>43695296</v>
      </c>
      <c r="J69" s="75">
        <f>J65+J66+J67+J68</f>
        <v>4189252</v>
      </c>
      <c r="K69" s="77">
        <f>K65+K66+K67+K68</f>
        <v>17259140</v>
      </c>
      <c r="L69" s="78">
        <f>J69+K69</f>
        <v>21448392</v>
      </c>
      <c r="M69" s="36"/>
    </row>
    <row r="70" spans="1:13" s="3" customFormat="1" ht="16.5" customHeight="1" thickTop="1">
      <c r="A70" s="15"/>
      <c r="B70" s="51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51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9"/>
      <c r="B72" s="90"/>
      <c r="C72" s="91"/>
      <c r="D72" s="91"/>
      <c r="E72" s="91"/>
      <c r="F72" s="92"/>
      <c r="G72" s="91"/>
      <c r="H72" s="91"/>
      <c r="I72" s="91"/>
      <c r="J72" s="91"/>
      <c r="K72" s="91"/>
      <c r="L72" s="91"/>
      <c r="M72" s="93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2014-05-12T10:00:11Z</dcterms:created>
  <dcterms:modified xsi:type="dcterms:W3CDTF">2014-05-12T10:00:11Z</dcterms:modified>
  <cp:category/>
  <cp:version/>
  <cp:contentType/>
  <cp:contentStatus/>
</cp:coreProperties>
</file>